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May 2019\"/>
    </mc:Choice>
  </mc:AlternateContent>
  <bookViews>
    <workbookView xWindow="0" yWindow="0" windowWidth="17256" windowHeight="792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Sheet1!$5:$5,Sheet1!$6:$6,Sheet1!$7:$7,Sheet1!$10:$10,Sheet1!$11:$11,Sheet1!$12:$12,Sheet1!$13:$13,Sheet1!$14:$14,Sheet1!$15:$15,Sheet1!$19:$19,Sheet1!$20:$20,Sheet1!$21:$21,Sheet1!$22:$22,Sheet1!$23:$23,Sheet1!$24:$24,Sheet1!$25:$25</definedName>
    <definedName name="QB_DATA_1" localSheetId="1" hidden="1">Sheet1!$26:$26,Sheet1!$27:$27,Sheet1!$28:$28,Sheet1!$29:$29,Sheet1!$35:$35,Sheet1!$36:$36,Sheet1!$37:$37,Sheet1!$38:$38,Sheet1!$39:$39,Sheet1!$40:$40,Sheet1!$41:$41,Sheet1!$42:$42,Sheet1!$43:$43,Sheet1!$44:$44,Sheet1!$45:$45,Sheet1!$49:$49</definedName>
    <definedName name="QB_DATA_2" localSheetId="1" hidden="1">Sheet1!$50:$50,Sheet1!$51:$51</definedName>
    <definedName name="QB_FORMULA_0" localSheetId="1" hidden="1">Sheet1!$E$8,Sheet1!$E$16,Sheet1!$E$17,Sheet1!$E$30,Sheet1!$E$31,Sheet1!$E$46,Sheet1!$E$47,Sheet1!$E$52,Sheet1!$E$53</definedName>
    <definedName name="QB_ROW_1" localSheetId="1" hidden="1">Sheet1!$A$2</definedName>
    <definedName name="QB_ROW_1011" localSheetId="1" hidden="1">Sheet1!$B$3</definedName>
    <definedName name="QB_ROW_13021" localSheetId="1" hidden="1">Sheet1!$C$34</definedName>
    <definedName name="QB_ROW_1311" localSheetId="1" hidden="1">Sheet1!$B$17</definedName>
    <definedName name="QB_ROW_13321" localSheetId="1" hidden="1">Sheet1!$C$46</definedName>
    <definedName name="QB_ROW_14011" localSheetId="1" hidden="1">Sheet1!$B$48</definedName>
    <definedName name="QB_ROW_14311" localSheetId="1" hidden="1">Sheet1!$B$52</definedName>
    <definedName name="QB_ROW_166220" localSheetId="1" hidden="1">Sheet1!$C$25</definedName>
    <definedName name="QB_ROW_17221" localSheetId="1" hidden="1">Sheet1!$C$51</definedName>
    <definedName name="QB_ROW_2021" localSheetId="1" hidden="1">Sheet1!$C$4</definedName>
    <definedName name="QB_ROW_2321" localSheetId="1" hidden="1">Sheet1!$C$8</definedName>
    <definedName name="QB_ROW_301" localSheetId="1" hidden="1">Sheet1!$A$31</definedName>
    <definedName name="QB_ROW_4021" localSheetId="1" hidden="1">Sheet1!$C$9</definedName>
    <definedName name="QB_ROW_4220" localSheetId="1" hidden="1">Sheet1!$C$27</definedName>
    <definedName name="QB_ROW_4321" localSheetId="1" hidden="1">Sheet1!$C$16</definedName>
    <definedName name="QB_ROW_5011" localSheetId="1" hidden="1">Sheet1!$B$18</definedName>
    <definedName name="QB_ROW_52220" localSheetId="1" hidden="1">Sheet1!$C$28</definedName>
    <definedName name="QB_ROW_5311" localSheetId="1" hidden="1">Sheet1!$B$30</definedName>
    <definedName name="QB_ROW_54230" localSheetId="1" hidden="1">Sheet1!$D$10</definedName>
    <definedName name="QB_ROW_55230" localSheetId="1" hidden="1">Sheet1!$D$5</definedName>
    <definedName name="QB_ROW_56230" localSheetId="1" hidden="1">Sheet1!$D$6</definedName>
    <definedName name="QB_ROW_57230" localSheetId="1" hidden="1">Sheet1!$D$7</definedName>
    <definedName name="QB_ROW_59230" localSheetId="1" hidden="1">Sheet1!$D$11</definedName>
    <definedName name="QB_ROW_60230" localSheetId="1" hidden="1">Sheet1!$D$12</definedName>
    <definedName name="QB_ROW_61230" localSheetId="1" hidden="1">Sheet1!$D$13</definedName>
    <definedName name="QB_ROW_63230" localSheetId="1" hidden="1">Sheet1!$D$14</definedName>
    <definedName name="QB_ROW_64230" localSheetId="1" hidden="1">Sheet1!$D$15</definedName>
    <definedName name="QB_ROW_66220" localSheetId="1" hidden="1">Sheet1!$C$19</definedName>
    <definedName name="QB_ROW_67220" localSheetId="1" hidden="1">Sheet1!$C$21</definedName>
    <definedName name="QB_ROW_68220" localSheetId="1" hidden="1">Sheet1!$C$20</definedName>
    <definedName name="QB_ROW_69220" localSheetId="1" hidden="1">Sheet1!$C$22</definedName>
    <definedName name="QB_ROW_7001" localSheetId="1" hidden="1">Sheet1!$A$32</definedName>
    <definedName name="QB_ROW_70220" localSheetId="1" hidden="1">Sheet1!$C$23</definedName>
    <definedName name="QB_ROW_71220" localSheetId="1" hidden="1">Sheet1!$C$26</definedName>
    <definedName name="QB_ROW_72220" localSheetId="1" hidden="1">Sheet1!$C$24</definedName>
    <definedName name="QB_ROW_7301" localSheetId="1" hidden="1">Sheet1!$A$53</definedName>
    <definedName name="QB_ROW_73220" localSheetId="1" hidden="1">Sheet1!$C$29</definedName>
    <definedName name="QB_ROW_75230" localSheetId="1" hidden="1">Sheet1!$D$35</definedName>
    <definedName name="QB_ROW_8011" localSheetId="1" hidden="1">Sheet1!$B$33</definedName>
    <definedName name="QB_ROW_80230" localSheetId="1" hidden="1">Sheet1!$D$36</definedName>
    <definedName name="QB_ROW_81230" localSheetId="1" hidden="1">Sheet1!$D$37</definedName>
    <definedName name="QB_ROW_82230" localSheetId="1" hidden="1">Sheet1!$D$38</definedName>
    <definedName name="QB_ROW_8311" localSheetId="1" hidden="1">Sheet1!$B$47</definedName>
    <definedName name="QB_ROW_83230" localSheetId="1" hidden="1">Sheet1!$D$39</definedName>
    <definedName name="QB_ROW_84230" localSheetId="1" hidden="1">Sheet1!$D$40</definedName>
    <definedName name="QB_ROW_86230" localSheetId="1" hidden="1">Sheet1!$D$41</definedName>
    <definedName name="QB_ROW_87230" localSheetId="1" hidden="1">Sheet1!$D$42</definedName>
    <definedName name="QB_ROW_88230" localSheetId="1" hidden="1">Sheet1!$D$43</definedName>
    <definedName name="QB_ROW_89230" localSheetId="1" hidden="1">Sheet1!$D$44</definedName>
    <definedName name="QB_ROW_90230" localSheetId="1" hidden="1">Sheet1!$D$45</definedName>
    <definedName name="QB_ROW_91220" localSheetId="1" hidden="1">Sheet1!$C$49</definedName>
    <definedName name="QB_ROW_92220" localSheetId="1" hidden="1">Sheet1!$C$50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20190430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20190430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E47" i="1"/>
  <c r="E46" i="1"/>
  <c r="E31" i="1"/>
  <c r="E30" i="1"/>
  <c r="E17" i="1"/>
  <c r="E16" i="1"/>
  <c r="E8" i="1"/>
</calcChain>
</file>

<file path=xl/sharedStrings.xml><?xml version="1.0" encoding="utf-8"?>
<sst xmlns="http://schemas.openxmlformats.org/spreadsheetml/2006/main" count="53" uniqueCount="53">
  <si>
    <t>Apr 30, 19</t>
  </si>
  <si>
    <t>ASSETS</t>
  </si>
  <si>
    <t>Current Assets</t>
  </si>
  <si>
    <t>Checking/Savings</t>
  </si>
  <si>
    <t>1002 · Liberty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</si>
  <si>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</si>
  <si>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</si>
  <si>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</si>
  <si>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</si>
  <si>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</si>
  <si>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</si>
  <si>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</si>
  <si>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</si>
  <si>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1204 · Prepaid Field Trips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</si>
  <si>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</si>
  <si>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</si>
  <si>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</si>
  <si>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</si>
  <si>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</si>
  <si>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</si>
  <si>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</si>
  <si>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</si>
  <si>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</si>
  <si>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</si>
  <si>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</si>
  <si>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</si>
  <si>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</si>
  <si>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</si>
  <si>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</si>
  <si>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</si>
  <si>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TOTAL ASSETS</t>
  </si>
  <si>
    <t>LIABILITIES &amp; EQUITY</t>
  </si>
  <si>
    <t>Liabilities</t>
  </si>
  <si>
    <t>Long Term Liabilities</t>
  </si>
  <si>
    <t>2150 · Accounts Payable Accrued</t>
  </si>
  <si>
    <t>2300 · Employee Deductions Payable</t>
  </si>
  <si>
    <t>2400 · Accrued Employee Benefits</t>
  </si>
  <si>
    <t>2500 · Accrued Payroll and Taxes</t>
  </si>
  <si>
    <t>2550 · Deferred Revenues</t>
  </si>
  <si>
    <t>2600 · Deposits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</si>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</sst>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5" customFormat="1" x14ac:dyDescent="0.3">
      <c r="E30" s="14"/>
      <c r="F30" s="14"/>
      <c r="G30" s="14"/>
      <c r="H30" s="14"/>
    </row>
    <row r="31" spans="5:8" s="15" customFormat="1" x14ac:dyDescent="0.3">
      <c r="E31" s="14"/>
      <c r="F31" s="14"/>
      <c r="G31" s="14"/>
      <c r="H31" s="14"/>
    </row>
    <row r="32" spans="5:8" s="15" customFormat="1" x14ac:dyDescent="0.3"/>
    <row r="40" spans="2:3" x14ac:dyDescent="0.3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5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3" width="3" style="12" customWidth="1"/>
    <col min="4" max="4" width="29.44140625" style="12" customWidth="1"/>
    <col min="5" max="5" width="8.33203125" style="13" bestFit="1" customWidth="1"/>
  </cols>
  <sheetData>
    <row r="1" spans="1:5" s="11" customFormat="1" ht="15" thickBot="1" x14ac:dyDescent="0.35">
      <c r="A1" s="9"/>
      <c r="B1" s="9"/>
      <c r="C1" s="9"/>
      <c r="D1" s="9"/>
      <c r="E1" s="10" t="s">
        <v>0</v>
      </c>
    </row>
    <row r="2" spans="1:5" ht="15" thickTop="1" x14ac:dyDescent="0.3">
      <c r="A2" s="1" t="s">
        <v>1</v>
      </c>
      <c r="B2" s="1"/>
      <c r="C2" s="1"/>
      <c r="D2" s="1"/>
      <c r="E2" s="2"/>
    </row>
    <row r="3" spans="1:5" x14ac:dyDescent="0.3">
      <c r="A3" s="1"/>
      <c r="B3" s="1" t="s">
        <v>2</v>
      </c>
      <c r="C3" s="1"/>
      <c r="D3" s="1"/>
      <c r="E3" s="2"/>
    </row>
    <row r="4" spans="1:5" x14ac:dyDescent="0.3">
      <c r="A4" s="1"/>
      <c r="B4" s="1"/>
      <c r="C4" s="1" t="s">
        <v>3</v>
      </c>
      <c r="D4" s="1"/>
      <c r="E4" s="2"/>
    </row>
    <row r="5" spans="1:5" x14ac:dyDescent="0.3">
      <c r="A5" s="1"/>
      <c r="B5" s="1"/>
      <c r="C5" s="1"/>
      <c r="D5" s="1" t="s">
        <v>4</v>
      </c>
      <c r="E5" s="2">
        <v>100896.3</v>
      </c>
    </row>
    <row r="6" spans="1:5" x14ac:dyDescent="0.3">
      <c r="A6" s="1"/>
      <c r="B6" s="1"/>
      <c r="C6" s="1"/>
      <c r="D6" s="1" t="s">
        <v>5</v>
      </c>
      <c r="E6" s="2">
        <v>20296.61</v>
      </c>
    </row>
    <row r="7" spans="1:5" ht="15" thickBot="1" x14ac:dyDescent="0.35">
      <c r="A7" s="1"/>
      <c r="B7" s="1"/>
      <c r="C7" s="1"/>
      <c r="D7" s="1" t="s">
        <v>6</v>
      </c>
      <c r="E7" s="3">
        <v>1776.73</v>
      </c>
    </row>
    <row r="8" spans="1:5" x14ac:dyDescent="0.3">
      <c r="A8" s="1"/>
      <c r="B8" s="1"/>
      <c r="C8" s="1" t="s">
        <v>7</v>
      </c>
      <c r="D8" s="1"/>
      <c r="E8" s="2">
        <f>ROUND(SUM(E4:E7),5)</f>
        <v>122969.64</v>
      </c>
    </row>
    <row r="9" spans="1:5" x14ac:dyDescent="0.3">
      <c r="A9" s="1"/>
      <c r="B9" s="1"/>
      <c r="C9" s="1" t="s">
        <v>8</v>
      </c>
      <c r="D9" s="1"/>
      <c r="E9" s="2"/>
    </row>
    <row r="10" spans="1:5" x14ac:dyDescent="0.3">
      <c r="A10" s="1"/>
      <c r="B10" s="1"/>
      <c r="C10" s="1"/>
      <c r="D10" s="1" t="s">
        <v>9</v>
      </c>
      <c r="E10" s="2">
        <v>150</v>
      </c>
    </row>
    <row r="11" spans="1:5" x14ac:dyDescent="0.3">
      <c r="A11" s="1"/>
      <c r="B11" s="1"/>
      <c r="C11" s="1"/>
      <c r="D11" s="1" t="s">
        <v>10</v>
      </c>
      <c r="E11" s="2">
        <v>60469.81</v>
      </c>
    </row>
    <row r="12" spans="1:5" x14ac:dyDescent="0.3">
      <c r="A12" s="1"/>
      <c r="B12" s="1"/>
      <c r="C12" s="1"/>
      <c r="D12" s="1" t="s">
        <v>11</v>
      </c>
      <c r="E12" s="2">
        <v>-12263.28</v>
      </c>
    </row>
    <row r="13" spans="1:5" x14ac:dyDescent="0.3">
      <c r="A13" s="1"/>
      <c r="B13" s="1"/>
      <c r="C13" s="1"/>
      <c r="D13" s="1" t="s">
        <v>12</v>
      </c>
      <c r="E13" s="2">
        <v>7096.53</v>
      </c>
    </row>
    <row r="14" spans="1:5" x14ac:dyDescent="0.3">
      <c r="A14" s="1"/>
      <c r="B14" s="1"/>
      <c r="C14" s="1"/>
      <c r="D14" s="1" t="s">
        <v>13</v>
      </c>
      <c r="E14" s="2">
        <v>420</v>
      </c>
    </row>
    <row r="15" spans="1:5" ht="15" thickBot="1" x14ac:dyDescent="0.35">
      <c r="A15" s="1"/>
      <c r="B15" s="1"/>
      <c r="C15" s="1"/>
      <c r="D15" s="1" t="s">
        <v>14</v>
      </c>
      <c r="E15" s="4">
        <v>3754.68</v>
      </c>
    </row>
    <row r="16" spans="1:5" ht="15" thickBot="1" x14ac:dyDescent="0.35">
      <c r="A16" s="1"/>
      <c r="B16" s="1"/>
      <c r="C16" s="1" t="s">
        <v>15</v>
      </c>
      <c r="D16" s="1"/>
      <c r="E16" s="5">
        <f>ROUND(SUM(E9:E15),5)</f>
        <v>59627.74</v>
      </c>
    </row>
    <row r="17" spans="1:5" x14ac:dyDescent="0.3">
      <c r="A17" s="1"/>
      <c r="B17" s="1" t="s">
        <v>16</v>
      </c>
      <c r="C17" s="1"/>
      <c r="D17" s="1"/>
      <c r="E17" s="2">
        <f>ROUND(E3+E8+E16,5)</f>
        <v>182597.38</v>
      </c>
    </row>
    <row r="18" spans="1:5" x14ac:dyDescent="0.3">
      <c r="A18" s="1"/>
      <c r="B18" s="1" t="s">
        <v>17</v>
      </c>
      <c r="C18" s="1"/>
      <c r="D18" s="1"/>
      <c r="E18" s="2"/>
    </row>
    <row r="19" spans="1:5" x14ac:dyDescent="0.3">
      <c r="A19" s="1"/>
      <c r="B19" s="1"/>
      <c r="C19" s="1" t="s">
        <v>18</v>
      </c>
      <c r="D19" s="1"/>
      <c r="E19" s="2">
        <v>105000</v>
      </c>
    </row>
    <row r="20" spans="1:5" x14ac:dyDescent="0.3">
      <c r="A20" s="1"/>
      <c r="B20" s="1"/>
      <c r="C20" s="1" t="s">
        <v>19</v>
      </c>
      <c r="D20" s="1"/>
      <c r="E20" s="2">
        <v>302072.01</v>
      </c>
    </row>
    <row r="21" spans="1:5" x14ac:dyDescent="0.3">
      <c r="A21" s="1"/>
      <c r="B21" s="1"/>
      <c r="C21" s="1" t="s">
        <v>20</v>
      </c>
      <c r="D21" s="1"/>
      <c r="E21" s="2">
        <v>429721.39</v>
      </c>
    </row>
    <row r="22" spans="1:5" x14ac:dyDescent="0.3">
      <c r="A22" s="1"/>
      <c r="B22" s="1"/>
      <c r="C22" s="1" t="s">
        <v>21</v>
      </c>
      <c r="D22" s="1"/>
      <c r="E22" s="2">
        <v>164331.87</v>
      </c>
    </row>
    <row r="23" spans="1:5" x14ac:dyDescent="0.3">
      <c r="A23" s="1"/>
      <c r="B23" s="1"/>
      <c r="C23" s="1" t="s">
        <v>22</v>
      </c>
      <c r="D23" s="1"/>
      <c r="E23" s="2">
        <v>194912.64000000001</v>
      </c>
    </row>
    <row r="24" spans="1:5" x14ac:dyDescent="0.3">
      <c r="A24" s="1"/>
      <c r="B24" s="1"/>
      <c r="C24" s="1" t="s">
        <v>23</v>
      </c>
      <c r="D24" s="1"/>
      <c r="E24" s="2">
        <v>4573</v>
      </c>
    </row>
    <row r="25" spans="1:5" x14ac:dyDescent="0.3">
      <c r="A25" s="1"/>
      <c r="B25" s="1"/>
      <c r="C25" s="1" t="s">
        <v>24</v>
      </c>
      <c r="D25" s="1"/>
      <c r="E25" s="2">
        <v>-40341.31</v>
      </c>
    </row>
    <row r="26" spans="1:5" x14ac:dyDescent="0.3">
      <c r="A26" s="1"/>
      <c r="B26" s="1"/>
      <c r="C26" s="1" t="s">
        <v>25</v>
      </c>
      <c r="D26" s="1"/>
      <c r="E26" s="2">
        <v>-164508.31</v>
      </c>
    </row>
    <row r="27" spans="1:5" x14ac:dyDescent="0.3">
      <c r="A27" s="1"/>
      <c r="B27" s="1"/>
      <c r="C27" s="1" t="s">
        <v>26</v>
      </c>
      <c r="D27" s="1"/>
      <c r="E27" s="2">
        <v>-153638.07999999999</v>
      </c>
    </row>
    <row r="28" spans="1:5" x14ac:dyDescent="0.3">
      <c r="A28" s="1"/>
      <c r="B28" s="1"/>
      <c r="C28" s="1" t="s">
        <v>27</v>
      </c>
      <c r="D28" s="1"/>
      <c r="E28" s="2">
        <v>-91528.51</v>
      </c>
    </row>
    <row r="29" spans="1:5" ht="15" thickBot="1" x14ac:dyDescent="0.35">
      <c r="A29" s="1"/>
      <c r="B29" s="1"/>
      <c r="C29" s="1" t="s">
        <v>28</v>
      </c>
      <c r="D29" s="1"/>
      <c r="E29" s="4">
        <v>-4573</v>
      </c>
    </row>
    <row r="30" spans="1:5" ht="15" thickBot="1" x14ac:dyDescent="0.35">
      <c r="A30" s="1"/>
      <c r="B30" s="1" t="s">
        <v>29</v>
      </c>
      <c r="C30" s="1"/>
      <c r="D30" s="1"/>
      <c r="E30" s="6">
        <f>ROUND(SUM(E18:E29),5)</f>
        <v>746021.7</v>
      </c>
    </row>
    <row r="31" spans="1:5" s="8" customFormat="1" ht="10.8" thickBot="1" x14ac:dyDescent="0.25">
      <c r="A31" s="1" t="s">
        <v>30</v>
      </c>
      <c r="B31" s="1"/>
      <c r="C31" s="1"/>
      <c r="D31" s="1"/>
      <c r="E31" s="7">
        <f>ROUND(E2+E17+E30,5)</f>
        <v>928619.08</v>
      </c>
    </row>
    <row r="32" spans="1:5" ht="15" thickTop="1" x14ac:dyDescent="0.3">
      <c r="A32" s="1" t="s">
        <v>31</v>
      </c>
      <c r="B32" s="1"/>
      <c r="C32" s="1"/>
      <c r="D32" s="1"/>
      <c r="E32" s="2"/>
    </row>
    <row r="33" spans="1:5" x14ac:dyDescent="0.3">
      <c r="A33" s="1"/>
      <c r="B33" s="1" t="s">
        <v>32</v>
      </c>
      <c r="C33" s="1"/>
      <c r="D33" s="1"/>
      <c r="E33" s="2"/>
    </row>
    <row r="34" spans="1:5" x14ac:dyDescent="0.3">
      <c r="A34" s="1"/>
      <c r="B34" s="1"/>
      <c r="C34" s="1" t="s">
        <v>33</v>
      </c>
      <c r="D34" s="1"/>
      <c r="E34" s="2"/>
    </row>
    <row r="35" spans="1:5" x14ac:dyDescent="0.3">
      <c r="A35" s="1"/>
      <c r="B35" s="1"/>
      <c r="C35" s="1"/>
      <c r="D35" s="1" t="s">
        <v>34</v>
      </c>
      <c r="E35" s="2">
        <v>5628.17</v>
      </c>
    </row>
    <row r="36" spans="1:5" x14ac:dyDescent="0.3">
      <c r="A36" s="1"/>
      <c r="B36" s="1"/>
      <c r="C36" s="1"/>
      <c r="D36" s="1" t="s">
        <v>35</v>
      </c>
      <c r="E36" s="2">
        <v>-0.44</v>
      </c>
    </row>
    <row r="37" spans="1:5" x14ac:dyDescent="0.3">
      <c r="A37" s="1"/>
      <c r="B37" s="1"/>
      <c r="C37" s="1"/>
      <c r="D37" s="1" t="s">
        <v>36</v>
      </c>
      <c r="E37" s="2">
        <v>3559.9</v>
      </c>
    </row>
    <row r="38" spans="1:5" x14ac:dyDescent="0.3">
      <c r="A38" s="1"/>
      <c r="B38" s="1"/>
      <c r="C38" s="1"/>
      <c r="D38" s="1" t="s">
        <v>37</v>
      </c>
      <c r="E38" s="2">
        <v>4708.79</v>
      </c>
    </row>
    <row r="39" spans="1:5" x14ac:dyDescent="0.3">
      <c r="A39" s="1"/>
      <c r="B39" s="1"/>
      <c r="C39" s="1"/>
      <c r="D39" s="1" t="s">
        <v>38</v>
      </c>
      <c r="E39" s="2">
        <v>34345.910000000003</v>
      </c>
    </row>
    <row r="40" spans="1:5" x14ac:dyDescent="0.3">
      <c r="A40" s="1"/>
      <c r="B40" s="1"/>
      <c r="C40" s="1"/>
      <c r="D40" s="1" t="s">
        <v>39</v>
      </c>
      <c r="E40" s="2">
        <v>34033.35</v>
      </c>
    </row>
    <row r="41" spans="1:5" x14ac:dyDescent="0.3">
      <c r="A41" s="1"/>
      <c r="B41" s="1"/>
      <c r="C41" s="1"/>
      <c r="D41" s="1" t="s">
        <v>40</v>
      </c>
      <c r="E41" s="2">
        <v>-0.16</v>
      </c>
    </row>
    <row r="42" spans="1:5" x14ac:dyDescent="0.3">
      <c r="A42" s="1"/>
      <c r="B42" s="1"/>
      <c r="C42" s="1"/>
      <c r="D42" s="1" t="s">
        <v>41</v>
      </c>
      <c r="E42" s="2">
        <v>0.42</v>
      </c>
    </row>
    <row r="43" spans="1:5" x14ac:dyDescent="0.3">
      <c r="A43" s="1"/>
      <c r="B43" s="1"/>
      <c r="C43" s="1"/>
      <c r="D43" s="1" t="s">
        <v>42</v>
      </c>
      <c r="E43" s="2">
        <v>0.24</v>
      </c>
    </row>
    <row r="44" spans="1:5" x14ac:dyDescent="0.3">
      <c r="A44" s="1"/>
      <c r="B44" s="1"/>
      <c r="C44" s="1"/>
      <c r="D44" s="1" t="s">
        <v>43</v>
      </c>
      <c r="E44" s="2">
        <v>-0.4</v>
      </c>
    </row>
    <row r="45" spans="1:5" ht="15" thickBot="1" x14ac:dyDescent="0.35">
      <c r="A45" s="1"/>
      <c r="B45" s="1"/>
      <c r="C45" s="1"/>
      <c r="D45" s="1" t="s">
        <v>44</v>
      </c>
      <c r="E45" s="4">
        <v>199513.15</v>
      </c>
    </row>
    <row r="46" spans="1:5" ht="15" thickBot="1" x14ac:dyDescent="0.35">
      <c r="A46" s="1"/>
      <c r="B46" s="1"/>
      <c r="C46" s="1" t="s">
        <v>45</v>
      </c>
      <c r="D46" s="1"/>
      <c r="E46" s="5">
        <f>ROUND(SUM(E34:E45),5)</f>
        <v>281788.93</v>
      </c>
    </row>
    <row r="47" spans="1:5" x14ac:dyDescent="0.3">
      <c r="A47" s="1"/>
      <c r="B47" s="1" t="s">
        <v>46</v>
      </c>
      <c r="C47" s="1"/>
      <c r="D47" s="1"/>
      <c r="E47" s="2">
        <f>ROUND(E33+E46,5)</f>
        <v>281788.93</v>
      </c>
    </row>
    <row r="48" spans="1:5" x14ac:dyDescent="0.3">
      <c r="A48" s="1"/>
      <c r="B48" s="1" t="s">
        <v>47</v>
      </c>
      <c r="C48" s="1"/>
      <c r="D48" s="1"/>
      <c r="E48" s="2"/>
    </row>
    <row r="49" spans="1:5" x14ac:dyDescent="0.3">
      <c r="A49" s="1"/>
      <c r="B49" s="1"/>
      <c r="C49" s="1" t="s">
        <v>48</v>
      </c>
      <c r="D49" s="1"/>
      <c r="E49" s="2">
        <v>134616.01999999999</v>
      </c>
    </row>
    <row r="50" spans="1:5" x14ac:dyDescent="0.3">
      <c r="A50" s="1"/>
      <c r="B50" s="1"/>
      <c r="C50" s="1" t="s">
        <v>49</v>
      </c>
      <c r="D50" s="1"/>
      <c r="E50" s="2">
        <v>479399.47</v>
      </c>
    </row>
    <row r="51" spans="1:5" ht="15" thickBot="1" x14ac:dyDescent="0.35">
      <c r="A51" s="1"/>
      <c r="B51" s="1"/>
      <c r="C51" s="1" t="s">
        <v>50</v>
      </c>
      <c r="D51" s="1"/>
      <c r="E51" s="4">
        <v>32814.660000000003</v>
      </c>
    </row>
    <row r="52" spans="1:5" ht="15" thickBot="1" x14ac:dyDescent="0.35">
      <c r="A52" s="1"/>
      <c r="B52" s="1" t="s">
        <v>51</v>
      </c>
      <c r="C52" s="1"/>
      <c r="D52" s="1"/>
      <c r="E52" s="6">
        <f>ROUND(SUM(E48:E51),5)</f>
        <v>646830.15</v>
      </c>
    </row>
    <row r="53" spans="1:5" s="8" customFormat="1" ht="10.8" thickBot="1" x14ac:dyDescent="0.25">
      <c r="A53" s="1" t="s">
        <v>52</v>
      </c>
      <c r="B53" s="1"/>
      <c r="C53" s="1"/>
      <c r="D53" s="1"/>
      <c r="E53" s="7">
        <f>ROUND(E32+E47+E52,5)</f>
        <v>928619.08</v>
      </c>
    </row>
    <row r="54" spans="1:5" ht="15" thickTop="1" x14ac:dyDescent="0.3"/>
  </sheetData>
  <pageMargins left="0.7" right="0.7" top="0.75" bottom="0.75" header="0.1" footer="0.3"/>
  <pageSetup orientation="portrait" r:id="rId1"/>
  <headerFooter>
    <oddHeader>&amp;L&amp;"Arial,Bold"&amp;8 8:25 AM
&amp;"Arial,Bold"&amp;8 05/10/19
&amp;"Arial,Bold"&amp;8 Accrual Basis&amp;C&amp;"Arial,Bold"&amp;12 CASTLE
&amp;"Arial,Bold"&amp;14 Balance Sheet
&amp;"Arial,Bold"&amp;10 As of April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2019-05-10T12:25:24Z</dcterms:created>
  <dcterms:modified xsi:type="dcterms:W3CDTF">2019-05-10T12:55:04Z</dcterms:modified>
</cp:coreProperties>
</file>